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xcel calculator download" sheetId="1" r:id="rId1"/>
  </sheets>
  <calcPr calcId="124519"/>
</workbook>
</file>

<file path=xl/calcChain.xml><?xml version="1.0" encoding="utf-8"?>
<calcChain xmlns="http://schemas.openxmlformats.org/spreadsheetml/2006/main">
  <c r="M29" i="1"/>
  <c r="M28"/>
  <c r="M27"/>
  <c r="M26"/>
  <c r="M25"/>
  <c r="M24"/>
  <c r="M23"/>
  <c r="E29"/>
  <c r="E28"/>
  <c r="E27"/>
  <c r="E26"/>
  <c r="E25"/>
  <c r="E24"/>
  <c r="E23"/>
  <c r="M22"/>
  <c r="M21"/>
  <c r="M20"/>
  <c r="M19"/>
  <c r="M18"/>
  <c r="M17"/>
  <c r="M16"/>
  <c r="M15"/>
  <c r="M14"/>
  <c r="M13"/>
  <c r="M12"/>
  <c r="M11"/>
  <c r="M10"/>
  <c r="M9"/>
  <c r="N9" s="1"/>
  <c r="E22"/>
  <c r="E21"/>
  <c r="E20"/>
  <c r="E19"/>
  <c r="E18"/>
  <c r="E17"/>
  <c r="E16"/>
  <c r="E15"/>
  <c r="E14"/>
  <c r="E13"/>
  <c r="E12"/>
  <c r="E11"/>
  <c r="E10"/>
  <c r="E9"/>
  <c r="F9" s="1"/>
  <c r="O9" l="1"/>
  <c r="L10" s="1"/>
  <c r="N10" s="1"/>
  <c r="G9"/>
  <c r="D10" s="1"/>
  <c r="F10" s="1"/>
  <c r="G10" l="1"/>
  <c r="D11" s="1"/>
  <c r="F11" s="1"/>
  <c r="O10"/>
  <c r="L11" s="1"/>
  <c r="N11" s="1"/>
  <c r="G11"/>
  <c r="D12" s="1"/>
  <c r="F12" s="1"/>
  <c r="O11" l="1"/>
  <c r="L12" s="1"/>
  <c r="N12" s="1"/>
  <c r="G12"/>
  <c r="D13" s="1"/>
  <c r="F13" s="1"/>
  <c r="O12" l="1"/>
  <c r="L13" s="1"/>
  <c r="N13" s="1"/>
  <c r="G13"/>
  <c r="D14" s="1"/>
  <c r="F14" s="1"/>
  <c r="O13" l="1"/>
  <c r="L14" s="1"/>
  <c r="N14" s="1"/>
  <c r="G14"/>
  <c r="D15" s="1"/>
  <c r="F15" s="1"/>
  <c r="O14" l="1"/>
  <c r="L15" s="1"/>
  <c r="N15" s="1"/>
  <c r="G15"/>
  <c r="D16" s="1"/>
  <c r="F16" s="1"/>
  <c r="O15" l="1"/>
  <c r="L16" s="1"/>
  <c r="N16" s="1"/>
  <c r="G16"/>
  <c r="D17" s="1"/>
  <c r="F17" s="1"/>
  <c r="O16" l="1"/>
  <c r="L17" s="1"/>
  <c r="N17" s="1"/>
  <c r="G17"/>
  <c r="D18" s="1"/>
  <c r="F18" s="1"/>
  <c r="O17" l="1"/>
  <c r="L18" s="1"/>
  <c r="N18" s="1"/>
  <c r="G18"/>
  <c r="D19" s="1"/>
  <c r="F19" s="1"/>
  <c r="O18" l="1"/>
  <c r="L19" s="1"/>
  <c r="N19" s="1"/>
  <c r="G19"/>
  <c r="D20" s="1"/>
  <c r="F20" s="1"/>
  <c r="O19" l="1"/>
  <c r="L20" s="1"/>
  <c r="N20" s="1"/>
  <c r="G20"/>
  <c r="D21" s="1"/>
  <c r="F21" s="1"/>
  <c r="O20" l="1"/>
  <c r="L21" s="1"/>
  <c r="N21" s="1"/>
  <c r="G21"/>
  <c r="D22" s="1"/>
  <c r="F22" s="1"/>
  <c r="O21" l="1"/>
  <c r="L22" s="1"/>
  <c r="N22" s="1"/>
  <c r="G22"/>
  <c r="D23" s="1"/>
  <c r="F23" s="1"/>
  <c r="O22" l="1"/>
  <c r="L23" s="1"/>
  <c r="N23" s="1"/>
  <c r="G23"/>
  <c r="D24" s="1"/>
  <c r="F24" s="1"/>
  <c r="O23" l="1"/>
  <c r="L24" s="1"/>
  <c r="N24" s="1"/>
  <c r="G24"/>
  <c r="D25" s="1"/>
  <c r="F25" s="1"/>
  <c r="O24" l="1"/>
  <c r="L25" s="1"/>
  <c r="N25" s="1"/>
  <c r="G25"/>
  <c r="D26" s="1"/>
  <c r="F26" s="1"/>
  <c r="O25" l="1"/>
  <c r="L26" s="1"/>
  <c r="N26" s="1"/>
  <c r="G26"/>
  <c r="D27" s="1"/>
  <c r="F27" s="1"/>
  <c r="O26" l="1"/>
  <c r="L27" s="1"/>
  <c r="N27" s="1"/>
  <c r="G27"/>
  <c r="D28" s="1"/>
  <c r="F28" s="1"/>
  <c r="O27" l="1"/>
  <c r="L28" s="1"/>
  <c r="N28" s="1"/>
  <c r="G28"/>
  <c r="D29" s="1"/>
  <c r="F29" s="1"/>
  <c r="O28" l="1"/>
  <c r="L29" s="1"/>
  <c r="N29" s="1"/>
  <c r="G29"/>
  <c r="B6" s="1"/>
  <c r="O29" l="1"/>
  <c r="J6" s="1"/>
</calcChain>
</file>

<file path=xl/sharedStrings.xml><?xml version="1.0" encoding="utf-8"?>
<sst xmlns="http://schemas.openxmlformats.org/spreadsheetml/2006/main" count="22" uniqueCount="10">
  <si>
    <t>Yearly investment</t>
  </si>
  <si>
    <t>Year</t>
  </si>
  <si>
    <t>Balance at the end of the year</t>
  </si>
  <si>
    <t>Opening balance</t>
  </si>
  <si>
    <t>Sukanya Samriddhi Account - Excel Calculator</t>
  </si>
  <si>
    <t>Assuming that this is invested at the beginning of the year</t>
  </si>
  <si>
    <t>21 Yrs</t>
  </si>
  <si>
    <t>Yrs of investment</t>
  </si>
  <si>
    <t>Interest Rate</t>
  </si>
  <si>
    <t>Interest @ 7.4% at the end of the year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</si>
</sst>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="85" zoomScaleNormal="85" workbookViewId="0">
      <selection activeCell="Q15" sqref="Q15"/>
    </sheetView>
  </sheetViews>
  <sheetFormatPr defaultRowHeight="15"/>
  <cols>
    <col min="1" max="1" width="1.140625" customWidth="1"/>
    <col min="2" max="2" width="19.42578125" customWidth="1"/>
    <col min="3" max="3" width="13.85546875" customWidth="1"/>
    <col min="4" max="4" width="16.140625" customWidth="1"/>
    <col min="5" max="7" width="15.85546875" style="1" customWidth="1"/>
    <col min="9" max="9" width="1.42578125" customWidth="1"/>
    <col min="10" max="10" width="19.7109375" customWidth="1"/>
    <col min="11" max="11" width="13.85546875" customWidth="1"/>
    <col min="12" max="12" width="16.140625" customWidth="1"/>
    <col min="13" max="13" width="19.140625" style="1" bestFit="1" customWidth="1"/>
    <col min="14" max="15" width="15.85546875" style="1" customWidth="1"/>
  </cols>
  <sheetData>
    <row r="1" spans="2:15" ht="26.25">
      <c r="B1" s="26" t="s">
        <v>4</v>
      </c>
      <c r="C1" s="27"/>
      <c r="D1" s="27"/>
      <c r="E1" s="27"/>
      <c r="F1" s="27"/>
      <c r="G1" s="28"/>
      <c r="J1" s="26" t="s">
        <v>4</v>
      </c>
      <c r="K1" s="27"/>
      <c r="L1" s="27"/>
      <c r="M1" s="27"/>
      <c r="N1" s="27"/>
      <c r="O1" s="28"/>
    </row>
    <row r="2" spans="2:15" ht="5.25" customHeight="1">
      <c r="B2" s="17"/>
      <c r="C2" s="15"/>
      <c r="D2" s="15"/>
      <c r="E2" s="15"/>
      <c r="F2" s="15"/>
      <c r="G2" s="18"/>
      <c r="J2" s="17"/>
      <c r="K2" s="15"/>
      <c r="L2" s="15"/>
      <c r="M2" s="15"/>
      <c r="N2" s="15"/>
      <c r="O2" s="18"/>
    </row>
    <row r="3" spans="2:15">
      <c r="B3" s="19" t="s">
        <v>0</v>
      </c>
      <c r="C3" s="14">
        <v>1000</v>
      </c>
      <c r="D3" s="15"/>
      <c r="E3" s="20"/>
      <c r="F3" s="21"/>
      <c r="G3" s="22"/>
      <c r="J3" s="19" t="s">
        <v>0</v>
      </c>
      <c r="K3" s="14">
        <v>150000</v>
      </c>
      <c r="L3" s="15"/>
      <c r="M3" s="20"/>
      <c r="N3" s="21"/>
      <c r="O3" s="22"/>
    </row>
    <row r="4" spans="2:15">
      <c r="B4" s="23" t="s">
        <v>7</v>
      </c>
      <c r="C4" s="16" t="s">
        <v>6</v>
      </c>
      <c r="D4" s="15"/>
      <c r="E4" s="15"/>
      <c r="F4" s="15"/>
      <c r="G4" s="18"/>
      <c r="J4" s="23" t="s">
        <v>7</v>
      </c>
      <c r="K4" s="16" t="s">
        <v>6</v>
      </c>
      <c r="L4" s="15"/>
      <c r="M4" s="15"/>
      <c r="N4" s="15"/>
      <c r="O4" s="18"/>
    </row>
    <row r="5" spans="2:15" ht="7.5" customHeight="1">
      <c r="B5" s="17"/>
      <c r="C5" s="15"/>
      <c r="D5" s="15"/>
      <c r="E5" s="15"/>
      <c r="F5" s="15"/>
      <c r="G5" s="18"/>
      <c r="J5" s="17"/>
      <c r="K5" s="15"/>
      <c r="L5" s="15"/>
      <c r="M5" s="15"/>
      <c r="N5" s="15"/>
      <c r="O5" s="18"/>
    </row>
    <row r="6" spans="2:15" ht="28.5">
      <c r="B6" s="29" t="str">
        <f>IF(G29&lt;100000,CONCATENATE("Your accumulated value would be Rs ",ROUND(G29,0)),CONCATENATE("Your accumulated value would be Rs ",ROUND(G29/10^5,2)," Lakhs"))</f>
        <v>Your accumulated value would be Rs 50479</v>
      </c>
      <c r="C6" s="30"/>
      <c r="D6" s="30"/>
      <c r="E6" s="30"/>
      <c r="F6" s="30"/>
      <c r="G6" s="31"/>
      <c r="J6" s="29" t="str">
        <f>IF(O29&lt;100000,CONCATENATE("Your accumulated value would be Rs ",ROUND(O29,0)),CONCATENATE("Your accumulated value would be Rs ",ROUND(O29/10^5,2)," Lakhs"))</f>
        <v>Your accumulated value would be Rs 75.72 Lakhs</v>
      </c>
      <c r="K6" s="30"/>
      <c r="L6" s="30"/>
      <c r="M6" s="30"/>
      <c r="N6" s="30"/>
      <c r="O6" s="31"/>
    </row>
    <row r="7" spans="2:15" ht="15.75" thickBot="1">
      <c r="B7" s="24"/>
      <c r="C7" s="20"/>
      <c r="D7" s="15"/>
      <c r="E7" s="15"/>
      <c r="F7" s="15"/>
      <c r="G7" s="18"/>
      <c r="J7" s="24"/>
      <c r="K7" s="20"/>
      <c r="L7" s="15"/>
      <c r="M7" s="15"/>
      <c r="N7" s="15"/>
      <c r="O7" s="18"/>
    </row>
    <row r="8" spans="2:15" ht="45">
      <c r="B8" s="10" t="s">
        <v>1</v>
      </c>
      <c r="C8" s="25" t="s">
        <v>8</v>
      </c>
      <c r="D8" s="11" t="s">
        <v>3</v>
      </c>
      <c r="E8" s="11" t="s">
        <v>0</v>
      </c>
      <c r="F8" s="11" t="s">
        <v>9</v>
      </c>
      <c r="G8" s="12" t="s">
        <v>2</v>
      </c>
      <c r="J8" s="10" t="s">
        <v>1</v>
      </c>
      <c r="K8" s="25" t="s">
        <v>8</v>
      </c>
      <c r="L8" s="11" t="s">
        <v>3</v>
      </c>
      <c r="M8" s="11" t="s">
        <v>0</v>
      </c>
      <c r="N8" s="11" t="s">
        <v>9</v>
      </c>
      <c r="O8" s="12" t="s">
        <v>2</v>
      </c>
    </row>
    <row r="9" spans="2:15">
      <c r="B9" s="4">
        <v>1</v>
      </c>
      <c r="C9" s="13">
        <v>7.3999999999999996E-2</v>
      </c>
      <c r="D9" s="2">
        <v>0</v>
      </c>
      <c r="E9" s="3">
        <f t="shared" ref="E9:E22" si="0">$C$3</f>
        <v>1000</v>
      </c>
      <c r="F9" s="3">
        <f>SUM(D9:E9)*C9</f>
        <v>74</v>
      </c>
      <c r="G9" s="5">
        <f>SUM(D9:F9)</f>
        <v>1074</v>
      </c>
      <c r="J9" s="4">
        <v>1</v>
      </c>
      <c r="K9" s="13">
        <v>7.3999999999999996E-2</v>
      </c>
      <c r="L9" s="2">
        <v>0</v>
      </c>
      <c r="M9" s="3">
        <f t="shared" ref="M9:M22" si="1">$K$3</f>
        <v>150000</v>
      </c>
      <c r="N9" s="3">
        <f t="shared" ref="N9:N29" si="2">SUM(L9:M9)*K9</f>
        <v>11100</v>
      </c>
      <c r="O9" s="5">
        <f>SUM(L9:N9)</f>
        <v>161100</v>
      </c>
    </row>
    <row r="10" spans="2:15">
      <c r="B10" s="4">
        <v>2</v>
      </c>
      <c r="C10" s="13">
        <v>7.3999999999999996E-2</v>
      </c>
      <c r="D10" s="2">
        <f>G9</f>
        <v>1074</v>
      </c>
      <c r="E10" s="3">
        <f t="shared" si="0"/>
        <v>1000</v>
      </c>
      <c r="F10" s="3">
        <f t="shared" ref="F10:F29" si="3">SUM(D10:E10)*C10</f>
        <v>153.476</v>
      </c>
      <c r="G10" s="5">
        <f t="shared" ref="G10:G29" si="4">SUM(D10:F10)</f>
        <v>2227.4760000000001</v>
      </c>
      <c r="J10" s="4">
        <v>2</v>
      </c>
      <c r="K10" s="13">
        <v>7.3999999999999996E-2</v>
      </c>
      <c r="L10" s="2">
        <f>O9</f>
        <v>161100</v>
      </c>
      <c r="M10" s="3">
        <f t="shared" si="1"/>
        <v>150000</v>
      </c>
      <c r="N10" s="3">
        <f t="shared" si="2"/>
        <v>23021.399999999998</v>
      </c>
      <c r="O10" s="5">
        <f t="shared" ref="O10:O29" si="5">SUM(L10:N10)</f>
        <v>334121.40000000002</v>
      </c>
    </row>
    <row r="11" spans="2:15">
      <c r="B11" s="4">
        <v>3</v>
      </c>
      <c r="C11" s="13">
        <v>7.3999999999999996E-2</v>
      </c>
      <c r="D11" s="2">
        <f t="shared" ref="D11:D29" si="6">G10</f>
        <v>2227.4760000000001</v>
      </c>
      <c r="E11" s="3">
        <f t="shared" si="0"/>
        <v>1000</v>
      </c>
      <c r="F11" s="3">
        <f t="shared" si="3"/>
        <v>238.833224</v>
      </c>
      <c r="G11" s="5">
        <f t="shared" si="4"/>
        <v>3466.3092240000001</v>
      </c>
      <c r="J11" s="4">
        <v>3</v>
      </c>
      <c r="K11" s="13">
        <v>7.3999999999999996E-2</v>
      </c>
      <c r="L11" s="2">
        <f t="shared" ref="L11:L29" si="7">O10</f>
        <v>334121.40000000002</v>
      </c>
      <c r="M11" s="3">
        <f t="shared" si="1"/>
        <v>150000</v>
      </c>
      <c r="N11" s="3">
        <f t="shared" si="2"/>
        <v>35824.9836</v>
      </c>
      <c r="O11" s="5">
        <f t="shared" si="5"/>
        <v>519946.3836</v>
      </c>
    </row>
    <row r="12" spans="2:15">
      <c r="B12" s="4">
        <v>4</v>
      </c>
      <c r="C12" s="13">
        <v>7.3999999999999996E-2</v>
      </c>
      <c r="D12" s="2">
        <f t="shared" si="6"/>
        <v>3466.3092240000001</v>
      </c>
      <c r="E12" s="3">
        <f t="shared" si="0"/>
        <v>1000</v>
      </c>
      <c r="F12" s="3">
        <f t="shared" si="3"/>
        <v>330.50688257600001</v>
      </c>
      <c r="G12" s="5">
        <f t="shared" si="4"/>
        <v>4796.8161065760005</v>
      </c>
      <c r="J12" s="4">
        <v>4</v>
      </c>
      <c r="K12" s="13">
        <v>7.3999999999999996E-2</v>
      </c>
      <c r="L12" s="2">
        <f t="shared" si="7"/>
        <v>519946.3836</v>
      </c>
      <c r="M12" s="3">
        <f t="shared" si="1"/>
        <v>150000</v>
      </c>
      <c r="N12" s="3">
        <f t="shared" si="2"/>
        <v>49576.032386400002</v>
      </c>
      <c r="O12" s="5">
        <f t="shared" si="5"/>
        <v>719522.4159864001</v>
      </c>
    </row>
    <row r="13" spans="2:15">
      <c r="B13" s="4">
        <v>5</v>
      </c>
      <c r="C13" s="13">
        <v>7.3999999999999996E-2</v>
      </c>
      <c r="D13" s="2">
        <f t="shared" si="6"/>
        <v>4796.8161065760005</v>
      </c>
      <c r="E13" s="3">
        <f t="shared" si="0"/>
        <v>1000</v>
      </c>
      <c r="F13" s="3">
        <f t="shared" si="3"/>
        <v>428.96439188662401</v>
      </c>
      <c r="G13" s="5">
        <f t="shared" si="4"/>
        <v>6225.7804984626246</v>
      </c>
      <c r="J13" s="4">
        <v>5</v>
      </c>
      <c r="K13" s="13">
        <v>7.3999999999999996E-2</v>
      </c>
      <c r="L13" s="2">
        <f t="shared" si="7"/>
        <v>719522.4159864001</v>
      </c>
      <c r="M13" s="3">
        <f t="shared" si="1"/>
        <v>150000</v>
      </c>
      <c r="N13" s="3">
        <f t="shared" si="2"/>
        <v>64344.658782993603</v>
      </c>
      <c r="O13" s="5">
        <f t="shared" si="5"/>
        <v>933867.07476939366</v>
      </c>
    </row>
    <row r="14" spans="2:15">
      <c r="B14" s="4">
        <v>6</v>
      </c>
      <c r="C14" s="13">
        <v>7.3999999999999996E-2</v>
      </c>
      <c r="D14" s="2">
        <f t="shared" si="6"/>
        <v>6225.7804984626246</v>
      </c>
      <c r="E14" s="3">
        <f t="shared" si="0"/>
        <v>1000</v>
      </c>
      <c r="F14" s="3">
        <f t="shared" si="3"/>
        <v>534.70775688623416</v>
      </c>
      <c r="G14" s="5">
        <f t="shared" si="4"/>
        <v>7760.4882553488587</v>
      </c>
      <c r="J14" s="4">
        <v>6</v>
      </c>
      <c r="K14" s="13">
        <v>7.3999999999999996E-2</v>
      </c>
      <c r="L14" s="2">
        <f t="shared" si="7"/>
        <v>933867.07476939366</v>
      </c>
      <c r="M14" s="3">
        <f t="shared" si="1"/>
        <v>150000</v>
      </c>
      <c r="N14" s="3">
        <f t="shared" si="2"/>
        <v>80206.163532935112</v>
      </c>
      <c r="O14" s="5">
        <f t="shared" si="5"/>
        <v>1164073.2383023286</v>
      </c>
    </row>
    <row r="15" spans="2:15">
      <c r="B15" s="4">
        <v>7</v>
      </c>
      <c r="C15" s="13">
        <v>7.3999999999999996E-2</v>
      </c>
      <c r="D15" s="2">
        <f t="shared" si="6"/>
        <v>7760.4882553488587</v>
      </c>
      <c r="E15" s="3">
        <f t="shared" si="0"/>
        <v>1000</v>
      </c>
      <c r="F15" s="3">
        <f t="shared" si="3"/>
        <v>648.27613089581553</v>
      </c>
      <c r="G15" s="5">
        <f t="shared" si="4"/>
        <v>9408.7643862446748</v>
      </c>
      <c r="J15" s="4">
        <v>7</v>
      </c>
      <c r="K15" s="13">
        <v>7.3999999999999996E-2</v>
      </c>
      <c r="L15" s="2">
        <f t="shared" si="7"/>
        <v>1164073.2383023286</v>
      </c>
      <c r="M15" s="3">
        <f t="shared" si="1"/>
        <v>150000</v>
      </c>
      <c r="N15" s="3">
        <f t="shared" si="2"/>
        <v>97241.419634372316</v>
      </c>
      <c r="O15" s="5">
        <f t="shared" si="5"/>
        <v>1411314.6579367009</v>
      </c>
    </row>
    <row r="16" spans="2:15">
      <c r="B16" s="4">
        <v>8</v>
      </c>
      <c r="C16" s="13">
        <v>7.3999999999999996E-2</v>
      </c>
      <c r="D16" s="2">
        <f t="shared" si="6"/>
        <v>9408.7643862446748</v>
      </c>
      <c r="E16" s="3">
        <f t="shared" si="0"/>
        <v>1000</v>
      </c>
      <c r="F16" s="3">
        <f t="shared" si="3"/>
        <v>770.24856458210593</v>
      </c>
      <c r="G16" s="5">
        <f t="shared" si="4"/>
        <v>11179.01295082678</v>
      </c>
      <c r="J16" s="4">
        <v>8</v>
      </c>
      <c r="K16" s="13">
        <v>7.3999999999999996E-2</v>
      </c>
      <c r="L16" s="2">
        <f t="shared" si="7"/>
        <v>1411314.6579367009</v>
      </c>
      <c r="M16" s="3">
        <f t="shared" si="1"/>
        <v>150000</v>
      </c>
      <c r="N16" s="3">
        <f t="shared" si="2"/>
        <v>115537.28468731586</v>
      </c>
      <c r="O16" s="5">
        <f t="shared" si="5"/>
        <v>1676851.9426240167</v>
      </c>
    </row>
    <row r="17" spans="2:15">
      <c r="B17" s="4">
        <v>9</v>
      </c>
      <c r="C17" s="13">
        <v>7.3999999999999996E-2</v>
      </c>
      <c r="D17" s="2">
        <f t="shared" si="6"/>
        <v>11179.01295082678</v>
      </c>
      <c r="E17" s="3">
        <f t="shared" si="0"/>
        <v>1000</v>
      </c>
      <c r="F17" s="3">
        <f t="shared" si="3"/>
        <v>901.24695836118167</v>
      </c>
      <c r="G17" s="5">
        <f t="shared" si="4"/>
        <v>13080.259909187962</v>
      </c>
      <c r="J17" s="4">
        <v>9</v>
      </c>
      <c r="K17" s="13">
        <v>7.3999999999999996E-2</v>
      </c>
      <c r="L17" s="2">
        <f t="shared" si="7"/>
        <v>1676851.9426240167</v>
      </c>
      <c r="M17" s="3">
        <f t="shared" si="1"/>
        <v>150000</v>
      </c>
      <c r="N17" s="3">
        <f t="shared" si="2"/>
        <v>135187.04375417723</v>
      </c>
      <c r="O17" s="5">
        <f t="shared" si="5"/>
        <v>1962038.9863781938</v>
      </c>
    </row>
    <row r="18" spans="2:15">
      <c r="B18" s="4">
        <v>10</v>
      </c>
      <c r="C18" s="13">
        <v>7.3999999999999996E-2</v>
      </c>
      <c r="D18" s="2">
        <f t="shared" si="6"/>
        <v>13080.259909187962</v>
      </c>
      <c r="E18" s="3">
        <f t="shared" si="0"/>
        <v>1000</v>
      </c>
      <c r="F18" s="3">
        <f t="shared" si="3"/>
        <v>1041.9392332799091</v>
      </c>
      <c r="G18" s="5">
        <f t="shared" si="4"/>
        <v>15122.199142467871</v>
      </c>
      <c r="J18" s="4">
        <v>10</v>
      </c>
      <c r="K18" s="13">
        <v>7.3999999999999996E-2</v>
      </c>
      <c r="L18" s="2">
        <f t="shared" si="7"/>
        <v>1962038.9863781938</v>
      </c>
      <c r="M18" s="3">
        <f t="shared" si="1"/>
        <v>150000</v>
      </c>
      <c r="N18" s="3">
        <f t="shared" si="2"/>
        <v>156290.88499198633</v>
      </c>
      <c r="O18" s="5">
        <f t="shared" si="5"/>
        <v>2268329.87137018</v>
      </c>
    </row>
    <row r="19" spans="2:15">
      <c r="B19" s="4">
        <v>11</v>
      </c>
      <c r="C19" s="13">
        <v>7.3999999999999996E-2</v>
      </c>
      <c r="D19" s="2">
        <f t="shared" si="6"/>
        <v>15122.199142467871</v>
      </c>
      <c r="E19" s="3">
        <f t="shared" si="0"/>
        <v>1000</v>
      </c>
      <c r="F19" s="3">
        <f t="shared" si="3"/>
        <v>1193.0427365426224</v>
      </c>
      <c r="G19" s="5">
        <f t="shared" si="4"/>
        <v>17315.241879010493</v>
      </c>
      <c r="J19" s="4">
        <v>11</v>
      </c>
      <c r="K19" s="13">
        <v>7.3999999999999996E-2</v>
      </c>
      <c r="L19" s="2">
        <f t="shared" si="7"/>
        <v>2268329.87137018</v>
      </c>
      <c r="M19" s="3">
        <f t="shared" si="1"/>
        <v>150000</v>
      </c>
      <c r="N19" s="3">
        <f t="shared" si="2"/>
        <v>178956.41048139331</v>
      </c>
      <c r="O19" s="5">
        <f t="shared" si="5"/>
        <v>2597286.2818515734</v>
      </c>
    </row>
    <row r="20" spans="2:15">
      <c r="B20" s="4">
        <v>12</v>
      </c>
      <c r="C20" s="13">
        <v>7.3999999999999996E-2</v>
      </c>
      <c r="D20" s="2">
        <f t="shared" si="6"/>
        <v>17315.241879010493</v>
      </c>
      <c r="E20" s="3">
        <f t="shared" si="0"/>
        <v>1000</v>
      </c>
      <c r="F20" s="3">
        <f t="shared" si="3"/>
        <v>1355.3278990467763</v>
      </c>
      <c r="G20" s="5">
        <f t="shared" si="4"/>
        <v>19670.56977805727</v>
      </c>
      <c r="J20" s="4">
        <v>12</v>
      </c>
      <c r="K20" s="13">
        <v>7.3999999999999996E-2</v>
      </c>
      <c r="L20" s="2">
        <f t="shared" si="7"/>
        <v>2597286.2818515734</v>
      </c>
      <c r="M20" s="3">
        <f t="shared" si="1"/>
        <v>150000</v>
      </c>
      <c r="N20" s="3">
        <f t="shared" si="2"/>
        <v>203299.18485701643</v>
      </c>
      <c r="O20" s="5">
        <f t="shared" si="5"/>
        <v>2950585.4667085898</v>
      </c>
    </row>
    <row r="21" spans="2:15">
      <c r="B21" s="4">
        <v>13</v>
      </c>
      <c r="C21" s="13">
        <v>7.3999999999999996E-2</v>
      </c>
      <c r="D21" s="2">
        <f t="shared" si="6"/>
        <v>19670.56977805727</v>
      </c>
      <c r="E21" s="3">
        <f t="shared" si="0"/>
        <v>1000</v>
      </c>
      <c r="F21" s="3">
        <f t="shared" si="3"/>
        <v>1529.6221635762379</v>
      </c>
      <c r="G21" s="5">
        <f t="shared" si="4"/>
        <v>22200.191941633508</v>
      </c>
      <c r="J21" s="4">
        <v>13</v>
      </c>
      <c r="K21" s="13">
        <v>7.3999999999999996E-2</v>
      </c>
      <c r="L21" s="2">
        <f t="shared" si="7"/>
        <v>2950585.4667085898</v>
      </c>
      <c r="M21" s="3">
        <f t="shared" si="1"/>
        <v>150000</v>
      </c>
      <c r="N21" s="3">
        <f t="shared" si="2"/>
        <v>229443.32453643563</v>
      </c>
      <c r="O21" s="5">
        <f t="shared" si="5"/>
        <v>3330028.7912450256</v>
      </c>
    </row>
    <row r="22" spans="2:15">
      <c r="B22" s="4">
        <v>14</v>
      </c>
      <c r="C22" s="13">
        <v>7.3999999999999996E-2</v>
      </c>
      <c r="D22" s="2">
        <f t="shared" si="6"/>
        <v>22200.191941633508</v>
      </c>
      <c r="E22" s="3">
        <f t="shared" si="0"/>
        <v>1000</v>
      </c>
      <c r="F22" s="3">
        <f t="shared" si="3"/>
        <v>1716.8142036808795</v>
      </c>
      <c r="G22" s="5">
        <f t="shared" si="4"/>
        <v>24917.006145314386</v>
      </c>
      <c r="J22" s="4">
        <v>14</v>
      </c>
      <c r="K22" s="13">
        <v>7.3999999999999996E-2</v>
      </c>
      <c r="L22" s="2">
        <f t="shared" si="7"/>
        <v>3330028.7912450256</v>
      </c>
      <c r="M22" s="3">
        <f t="shared" si="1"/>
        <v>150000</v>
      </c>
      <c r="N22" s="3">
        <f t="shared" si="2"/>
        <v>257522.13055213189</v>
      </c>
      <c r="O22" s="5">
        <f t="shared" si="5"/>
        <v>3737550.9217971573</v>
      </c>
    </row>
    <row r="23" spans="2:15">
      <c r="B23" s="4">
        <v>15</v>
      </c>
      <c r="C23" s="13">
        <v>7.3999999999999996E-2</v>
      </c>
      <c r="D23" s="2">
        <f t="shared" si="6"/>
        <v>24917.006145314386</v>
      </c>
      <c r="E23" s="3">
        <f t="shared" ref="E23:E29" si="8">IF($C$4="21 Yrs",$C$3,0)</f>
        <v>1000</v>
      </c>
      <c r="F23" s="3">
        <f t="shared" si="3"/>
        <v>1917.8584547532646</v>
      </c>
      <c r="G23" s="5">
        <f t="shared" si="4"/>
        <v>27834.864600067653</v>
      </c>
      <c r="J23" s="4">
        <v>15</v>
      </c>
      <c r="K23" s="13">
        <v>7.3999999999999996E-2</v>
      </c>
      <c r="L23" s="2">
        <f t="shared" si="7"/>
        <v>3737550.9217971573</v>
      </c>
      <c r="M23" s="3">
        <f t="shared" ref="M23:M29" si="9">IF($K$4="21 Yrs",$K$3,0)</f>
        <v>150000</v>
      </c>
      <c r="N23" s="3">
        <f t="shared" si="2"/>
        <v>287678.76821298961</v>
      </c>
      <c r="O23" s="5">
        <f t="shared" si="5"/>
        <v>4175229.6900101467</v>
      </c>
    </row>
    <row r="24" spans="2:15">
      <c r="B24" s="4">
        <v>16</v>
      </c>
      <c r="C24" s="13">
        <v>7.3999999999999996E-2</v>
      </c>
      <c r="D24" s="2">
        <f t="shared" si="6"/>
        <v>27834.864600067653</v>
      </c>
      <c r="E24" s="3">
        <f t="shared" si="8"/>
        <v>1000</v>
      </c>
      <c r="F24" s="3">
        <f t="shared" si="3"/>
        <v>2133.779980405006</v>
      </c>
      <c r="G24" s="5">
        <f t="shared" si="4"/>
        <v>30968.644580472657</v>
      </c>
      <c r="J24" s="4">
        <v>16</v>
      </c>
      <c r="K24" s="13">
        <v>7.3999999999999996E-2</v>
      </c>
      <c r="L24" s="2">
        <f t="shared" si="7"/>
        <v>4175229.6900101467</v>
      </c>
      <c r="M24" s="3">
        <f t="shared" si="9"/>
        <v>150000</v>
      </c>
      <c r="N24" s="3">
        <f t="shared" si="2"/>
        <v>320066.9970607509</v>
      </c>
      <c r="O24" s="5">
        <f t="shared" si="5"/>
        <v>4645296.6870708978</v>
      </c>
    </row>
    <row r="25" spans="2:15">
      <c r="B25" s="4">
        <v>17</v>
      </c>
      <c r="C25" s="13">
        <v>7.3999999999999996E-2</v>
      </c>
      <c r="D25" s="2">
        <f t="shared" si="6"/>
        <v>30968.644580472657</v>
      </c>
      <c r="E25" s="3">
        <f t="shared" si="8"/>
        <v>1000</v>
      </c>
      <c r="F25" s="3">
        <f t="shared" si="3"/>
        <v>2365.6796989549766</v>
      </c>
      <c r="G25" s="5">
        <f t="shared" si="4"/>
        <v>34334.32427942763</v>
      </c>
      <c r="J25" s="4">
        <v>17</v>
      </c>
      <c r="K25" s="13">
        <v>7.3999999999999996E-2</v>
      </c>
      <c r="L25" s="2">
        <f t="shared" si="7"/>
        <v>4645296.6870708978</v>
      </c>
      <c r="M25" s="3">
        <f t="shared" si="9"/>
        <v>150000</v>
      </c>
      <c r="N25" s="3">
        <f t="shared" si="2"/>
        <v>354851.95484324644</v>
      </c>
      <c r="O25" s="5">
        <f t="shared" si="5"/>
        <v>5150148.6419141442</v>
      </c>
    </row>
    <row r="26" spans="2:15">
      <c r="B26" s="4">
        <v>18</v>
      </c>
      <c r="C26" s="13">
        <v>7.3999999999999996E-2</v>
      </c>
      <c r="D26" s="2">
        <f t="shared" si="6"/>
        <v>34334.32427942763</v>
      </c>
      <c r="E26" s="3">
        <f t="shared" si="8"/>
        <v>1000</v>
      </c>
      <c r="F26" s="3">
        <f t="shared" si="3"/>
        <v>2614.7399966776443</v>
      </c>
      <c r="G26" s="5">
        <f t="shared" si="4"/>
        <v>37949.064276105273</v>
      </c>
      <c r="J26" s="4">
        <v>18</v>
      </c>
      <c r="K26" s="13">
        <v>7.3999999999999996E-2</v>
      </c>
      <c r="L26" s="2">
        <f t="shared" si="7"/>
        <v>5150148.6419141442</v>
      </c>
      <c r="M26" s="3">
        <f t="shared" si="9"/>
        <v>150000</v>
      </c>
      <c r="N26" s="3">
        <f t="shared" si="2"/>
        <v>392210.99950164667</v>
      </c>
      <c r="O26" s="5">
        <f t="shared" si="5"/>
        <v>5692359.6414157907</v>
      </c>
    </row>
    <row r="27" spans="2:15">
      <c r="B27" s="4">
        <v>19</v>
      </c>
      <c r="C27" s="13">
        <v>7.3999999999999996E-2</v>
      </c>
      <c r="D27" s="2">
        <f t="shared" si="6"/>
        <v>37949.064276105273</v>
      </c>
      <c r="E27" s="3">
        <f t="shared" si="8"/>
        <v>1000</v>
      </c>
      <c r="F27" s="3">
        <f t="shared" si="3"/>
        <v>2882.2307564317903</v>
      </c>
      <c r="G27" s="5">
        <f t="shared" si="4"/>
        <v>41831.295032537062</v>
      </c>
      <c r="J27" s="4">
        <v>19</v>
      </c>
      <c r="K27" s="13">
        <v>7.3999999999999996E-2</v>
      </c>
      <c r="L27" s="2">
        <f t="shared" si="7"/>
        <v>5692359.6414157907</v>
      </c>
      <c r="M27" s="3">
        <f t="shared" si="9"/>
        <v>150000</v>
      </c>
      <c r="N27" s="3">
        <f t="shared" si="2"/>
        <v>432334.61346476851</v>
      </c>
      <c r="O27" s="5">
        <f t="shared" si="5"/>
        <v>6274694.2548805587</v>
      </c>
    </row>
    <row r="28" spans="2:15">
      <c r="B28" s="4">
        <v>20</v>
      </c>
      <c r="C28" s="13">
        <v>7.3999999999999996E-2</v>
      </c>
      <c r="D28" s="2">
        <f t="shared" si="6"/>
        <v>41831.295032537062</v>
      </c>
      <c r="E28" s="3">
        <f t="shared" si="8"/>
        <v>1000</v>
      </c>
      <c r="F28" s="3">
        <f t="shared" si="3"/>
        <v>3169.5158324077424</v>
      </c>
      <c r="G28" s="5">
        <f t="shared" si="4"/>
        <v>46000.810864944804</v>
      </c>
      <c r="J28" s="4">
        <v>20</v>
      </c>
      <c r="K28" s="13">
        <v>7.3999999999999996E-2</v>
      </c>
      <c r="L28" s="2">
        <f t="shared" si="7"/>
        <v>6274694.2548805587</v>
      </c>
      <c r="M28" s="3">
        <f t="shared" si="9"/>
        <v>150000</v>
      </c>
      <c r="N28" s="3">
        <f t="shared" si="2"/>
        <v>475427.37486116134</v>
      </c>
      <c r="O28" s="5">
        <f t="shared" si="5"/>
        <v>6900121.6297417199</v>
      </c>
    </row>
    <row r="29" spans="2:15" ht="15.75" thickBot="1">
      <c r="B29" s="6">
        <v>21</v>
      </c>
      <c r="C29" s="13">
        <v>7.3999999999999996E-2</v>
      </c>
      <c r="D29" s="7">
        <f t="shared" si="6"/>
        <v>46000.810864944804</v>
      </c>
      <c r="E29" s="8">
        <f t="shared" si="8"/>
        <v>1000</v>
      </c>
      <c r="F29" s="8">
        <f t="shared" si="3"/>
        <v>3478.0600040059153</v>
      </c>
      <c r="G29" s="9">
        <f t="shared" si="4"/>
        <v>50478.870868950718</v>
      </c>
      <c r="J29" s="6">
        <v>21</v>
      </c>
      <c r="K29" s="13">
        <v>7.3999999999999996E-2</v>
      </c>
      <c r="L29" s="7">
        <f t="shared" si="7"/>
        <v>6900121.6297417199</v>
      </c>
      <c r="M29" s="8">
        <f t="shared" si="9"/>
        <v>150000</v>
      </c>
      <c r="N29" s="8">
        <f t="shared" si="2"/>
        <v>521709.00060088723</v>
      </c>
      <c r="O29" s="9">
        <f t="shared" si="5"/>
        <v>7571830.6303426074</v>
      </c>
    </row>
    <row r="30" spans="2:15">
      <c r="B30" s="24" t="s">
        <v>5</v>
      </c>
      <c r="J30" s="24" t="s">
        <v>5</v>
      </c>
    </row>
  </sheetData>
  <mergeCells count="4">
    <mergeCell ref="B1:G1"/>
    <mergeCell ref="J1:O1"/>
    <mergeCell ref="B6:G6"/>
    <mergeCell ref="J6:O6"/>
  </mergeCells>
  <dataValidations disablePrompts="1" count="1">
    <dataValidation type="list" allowBlank="1" showInputMessage="1" showErrorMessage="1" sqref="K4 C4">
      <formula1>"14 Yrs,21 Yrs"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calculator download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HP</cp:lastModifiedBy>
  <dcterms:created xsi:type="dcterms:W3CDTF">2015-03-01T07:18:43Z</dcterms:created>
  <dcterms:modified xsi:type="dcterms:W3CDTF">2020-07-14T07:47:14Z</dcterms:modified>
</cp:coreProperties>
</file>